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680" activeTab="0"/>
  </bookViews>
  <sheets>
    <sheet name="Mar.2019" sheetId="1" r:id="rId1"/>
    <sheet name="feb.2019" sheetId="2" r:id="rId2"/>
    <sheet name="Ian.2019" sheetId="3" r:id="rId3"/>
  </sheets>
  <definedNames/>
  <calcPr fullCalcOnLoad="1"/>
</workbook>
</file>

<file path=xl/sharedStrings.xml><?xml version="1.0" encoding="utf-8"?>
<sst xmlns="http://schemas.openxmlformats.org/spreadsheetml/2006/main" count="73" uniqueCount="29">
  <si>
    <t>Casa de Asigurari de Sanatate Galati</t>
  </si>
  <si>
    <t>Directia Relatii Contractuale</t>
  </si>
  <si>
    <t xml:space="preserve">                                         Furnizori ingrijiri medicale la domiciliu</t>
  </si>
  <si>
    <t>Repartizare valori contract cf.fila buget nr.RV8803/28.12.2018, inregistrata la CAS Galati cu nr.PDG 3238/28.12.2018</t>
  </si>
  <si>
    <t>Buget ianuarie 2019</t>
  </si>
  <si>
    <t>Lei</t>
  </si>
  <si>
    <t>Nr. crt.</t>
  </si>
  <si>
    <t>Nume furnizor</t>
  </si>
  <si>
    <t>Nr. puncte</t>
  </si>
  <si>
    <t>Suma contractata  Ianuarie 2019</t>
  </si>
  <si>
    <t>3=2*val.pct</t>
  </si>
  <si>
    <t>MEDHOUSE 2005 SRL</t>
  </si>
  <si>
    <t>SC VITAMED CLINIC SRL</t>
  </si>
  <si>
    <t>SC  CATALINA HEALTHCARE SRL</t>
  </si>
  <si>
    <t>SC  SANI  HELP SRL</t>
  </si>
  <si>
    <t>ASOCIATIA PRO BUNICII</t>
  </si>
  <si>
    <t>GERONMED SERV</t>
  </si>
  <si>
    <t>SOFIMED HELP ID SRL</t>
  </si>
  <si>
    <t>MEDIGAL HOUSE SRL</t>
  </si>
  <si>
    <t>Expert Med</t>
  </si>
  <si>
    <t>Medicotib DTI SRL</t>
  </si>
  <si>
    <t>Total</t>
  </si>
  <si>
    <t>Valoare punct</t>
  </si>
  <si>
    <t>Intocmit</t>
  </si>
  <si>
    <t>Adrian Neacsu</t>
  </si>
  <si>
    <t>Suma contractata  Februarie 2019</t>
  </si>
  <si>
    <t>alocare buget februarie 2019</t>
  </si>
  <si>
    <t>Buget martie 2019</t>
  </si>
  <si>
    <t>alocare buget martie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</si>
</sst>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4" fontId="0" fillId="4" borderId="1" xfId="0" applyNumberFormat="1" applyFont="1" applyFill="1" applyBorder="1" applyAlignment="1">
      <alignment/>
    </xf>
    <xf numFmtId="4" fontId="0" fillId="4" borderId="1" xfId="0" applyNumberFormat="1" applyFill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0" fillId="5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5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5.00390625" style="0" customWidth="1"/>
    <col min="2" max="2" width="26.7109375" style="0" customWidth="1"/>
    <col min="4" max="4" width="14.5742187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B4" s="1" t="s">
        <v>2</v>
      </c>
    </row>
    <row r="5" spans="2:3" ht="12.75">
      <c r="B5" s="19"/>
      <c r="C5" s="19" t="s">
        <v>28</v>
      </c>
    </row>
    <row r="6" ht="12.75">
      <c r="C6" s="19"/>
    </row>
    <row r="7" spans="2:4" ht="12.75">
      <c r="B7" s="1"/>
      <c r="C7" s="4" t="s">
        <v>27</v>
      </c>
      <c r="D7" s="5">
        <v>147000</v>
      </c>
    </row>
    <row r="8" spans="1:4" ht="57.75" customHeight="1">
      <c r="A8" s="6" t="s">
        <v>6</v>
      </c>
      <c r="B8" s="7" t="s">
        <v>7</v>
      </c>
      <c r="C8" s="8" t="s">
        <v>8</v>
      </c>
      <c r="D8" s="8" t="s">
        <v>25</v>
      </c>
    </row>
    <row r="9" spans="1:4" ht="17.25" customHeight="1">
      <c r="A9" s="6">
        <v>0</v>
      </c>
      <c r="B9" s="7">
        <v>1</v>
      </c>
      <c r="C9" s="8">
        <v>2</v>
      </c>
      <c r="D9" s="8" t="s">
        <v>10</v>
      </c>
    </row>
    <row r="10" spans="1:4" ht="12.75">
      <c r="A10" s="9">
        <v>1</v>
      </c>
      <c r="B10" s="10" t="s">
        <v>11</v>
      </c>
      <c r="C10" s="24">
        <v>103.4</v>
      </c>
      <c r="D10" s="21">
        <f>ROUND((C10*$C$21),2)</f>
        <v>17121.22</v>
      </c>
    </row>
    <row r="11" spans="1:4" ht="12.75">
      <c r="A11" s="9">
        <v>2</v>
      </c>
      <c r="B11" s="9" t="s">
        <v>12</v>
      </c>
      <c r="C11" s="22">
        <v>93.4</v>
      </c>
      <c r="D11" s="21">
        <f aca="true" t="shared" si="0" ref="D11:D19">ROUND((C11*$C$21),2)</f>
        <v>15465.39</v>
      </c>
    </row>
    <row r="12" spans="1:4" ht="12.75">
      <c r="A12" s="9">
        <v>3</v>
      </c>
      <c r="B12" s="9" t="s">
        <v>13</v>
      </c>
      <c r="C12" s="22">
        <v>178.9</v>
      </c>
      <c r="D12" s="21">
        <f t="shared" si="0"/>
        <v>29622.68</v>
      </c>
    </row>
    <row r="13" spans="1:4" ht="12.75">
      <c r="A13" s="9">
        <v>4</v>
      </c>
      <c r="B13" s="9" t="s">
        <v>14</v>
      </c>
      <c r="C13" s="22">
        <v>133.3</v>
      </c>
      <c r="D13" s="21">
        <f t="shared" si="0"/>
        <v>22072.13</v>
      </c>
    </row>
    <row r="14" spans="1:4" ht="12.75">
      <c r="A14" s="9">
        <v>5</v>
      </c>
      <c r="B14" s="9" t="s">
        <v>15</v>
      </c>
      <c r="C14" s="22">
        <v>52.5</v>
      </c>
      <c r="D14" s="21">
        <f t="shared" si="0"/>
        <v>8693.07</v>
      </c>
    </row>
    <row r="15" spans="1:4" ht="12.75">
      <c r="A15" s="9">
        <v>6</v>
      </c>
      <c r="B15" s="9" t="s">
        <v>16</v>
      </c>
      <c r="C15" s="22">
        <v>67</v>
      </c>
      <c r="D15" s="21">
        <f t="shared" si="0"/>
        <v>11094.02</v>
      </c>
    </row>
    <row r="16" spans="1:4" ht="12.75">
      <c r="A16" s="9">
        <v>7</v>
      </c>
      <c r="B16" s="10" t="s">
        <v>17</v>
      </c>
      <c r="C16" s="22">
        <v>46.38</v>
      </c>
      <c r="D16" s="21">
        <f t="shared" si="0"/>
        <v>7679.71</v>
      </c>
    </row>
    <row r="17" spans="1:4" ht="12.75">
      <c r="A17" s="9">
        <v>8</v>
      </c>
      <c r="B17" s="10" t="s">
        <v>18</v>
      </c>
      <c r="C17" s="22">
        <v>87.54571428571428</v>
      </c>
      <c r="D17" s="21">
        <f t="shared" si="0"/>
        <v>14496.03</v>
      </c>
    </row>
    <row r="18" spans="1:4" ht="12.75">
      <c r="A18" s="9">
        <v>9</v>
      </c>
      <c r="B18" s="10" t="s">
        <v>19</v>
      </c>
      <c r="C18" s="22">
        <v>61.6</v>
      </c>
      <c r="D18" s="21">
        <f t="shared" si="0"/>
        <v>10199.87</v>
      </c>
    </row>
    <row r="19" spans="1:4" ht="12.75">
      <c r="A19" s="9">
        <v>10</v>
      </c>
      <c r="B19" s="10" t="s">
        <v>20</v>
      </c>
      <c r="C19" s="24">
        <v>63.75</v>
      </c>
      <c r="D19" s="21">
        <f t="shared" si="0"/>
        <v>10555.88</v>
      </c>
    </row>
    <row r="20" spans="1:4" s="1" customFormat="1" ht="18.75" customHeight="1">
      <c r="A20" s="14"/>
      <c r="B20" s="14" t="s">
        <v>21</v>
      </c>
      <c r="C20" s="15">
        <f>SUM(C10:C19)</f>
        <v>887.7757142857143</v>
      </c>
      <c r="D20" s="16">
        <f>SUM(D10:D19)</f>
        <v>147000</v>
      </c>
    </row>
    <row r="21" spans="2:3" ht="12.75">
      <c r="B21" s="17" t="s">
        <v>22</v>
      </c>
      <c r="C21">
        <f>D7/C20</f>
        <v>165.58236234055255</v>
      </c>
    </row>
    <row r="23" ht="12.75">
      <c r="C23">
        <f>D7/C20</f>
        <v>165.58236234055255</v>
      </c>
    </row>
    <row r="24" ht="12.75">
      <c r="D24" t="s">
        <v>23</v>
      </c>
    </row>
    <row r="25" ht="12.75">
      <c r="D25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N19" sqref="N19"/>
    </sheetView>
  </sheetViews>
  <sheetFormatPr defaultColWidth="9.140625" defaultRowHeight="12.75"/>
  <cols>
    <col min="1" max="1" width="5.00390625" style="0" customWidth="1"/>
    <col min="2" max="2" width="26.7109375" style="0" customWidth="1"/>
    <col min="4" max="4" width="14.5742187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B4" s="1" t="s">
        <v>2</v>
      </c>
    </row>
    <row r="5" ht="12.75">
      <c r="C5" s="19" t="s">
        <v>26</v>
      </c>
    </row>
    <row r="6" ht="12.75">
      <c r="C6" s="19"/>
    </row>
    <row r="7" spans="2:4" ht="12.75">
      <c r="B7" s="1"/>
      <c r="C7" s="4" t="s">
        <v>27</v>
      </c>
      <c r="D7" s="5">
        <v>147000</v>
      </c>
    </row>
    <row r="8" spans="1:4" ht="57.75" customHeight="1">
      <c r="A8" s="6" t="s">
        <v>6</v>
      </c>
      <c r="B8" s="7" t="s">
        <v>7</v>
      </c>
      <c r="C8" s="8" t="s">
        <v>8</v>
      </c>
      <c r="D8" s="8" t="s">
        <v>25</v>
      </c>
    </row>
    <row r="9" spans="1:4" ht="17.25" customHeight="1">
      <c r="A9" s="6">
        <v>0</v>
      </c>
      <c r="B9" s="7">
        <v>1</v>
      </c>
      <c r="C9" s="8">
        <v>2</v>
      </c>
      <c r="D9" s="8" t="s">
        <v>10</v>
      </c>
    </row>
    <row r="10" spans="1:4" ht="12.75">
      <c r="A10" s="9">
        <v>1</v>
      </c>
      <c r="B10" s="10" t="s">
        <v>11</v>
      </c>
      <c r="C10" s="20">
        <v>85.2</v>
      </c>
      <c r="D10" s="21">
        <f>ROUND((C10*$C$21),2)</f>
        <v>14478.57</v>
      </c>
    </row>
    <row r="11" spans="1:4" ht="12.75">
      <c r="A11" s="9">
        <v>2</v>
      </c>
      <c r="B11" s="9" t="s">
        <v>12</v>
      </c>
      <c r="C11" s="22">
        <f>86.57+2.28</f>
        <v>88.85</v>
      </c>
      <c r="D11" s="21">
        <f aca="true" t="shared" si="0" ref="D11:D19">ROUND((C11*$C$21),2)</f>
        <v>15098.84</v>
      </c>
    </row>
    <row r="12" spans="1:4" ht="12.75">
      <c r="A12" s="9">
        <v>3</v>
      </c>
      <c r="B12" s="9" t="s">
        <v>13</v>
      </c>
      <c r="C12" s="22">
        <v>178.9</v>
      </c>
      <c r="D12" s="21">
        <f t="shared" si="0"/>
        <v>30401.6</v>
      </c>
    </row>
    <row r="13" spans="1:4" ht="12.75">
      <c r="A13" s="9">
        <v>4</v>
      </c>
      <c r="B13" s="9" t="s">
        <v>14</v>
      </c>
      <c r="C13" s="23">
        <v>133.3</v>
      </c>
      <c r="D13" s="21">
        <f t="shared" si="0"/>
        <v>22652.51</v>
      </c>
    </row>
    <row r="14" spans="1:4" ht="12.75">
      <c r="A14" s="9">
        <v>5</v>
      </c>
      <c r="B14" s="9" t="s">
        <v>15</v>
      </c>
      <c r="C14" s="22">
        <v>52.5</v>
      </c>
      <c r="D14" s="21">
        <f t="shared" si="0"/>
        <v>8921.66</v>
      </c>
    </row>
    <row r="15" spans="1:4" ht="12.75">
      <c r="A15" s="9">
        <v>6</v>
      </c>
      <c r="B15" s="9" t="s">
        <v>16</v>
      </c>
      <c r="C15" s="22">
        <v>67</v>
      </c>
      <c r="D15" s="21">
        <f t="shared" si="0"/>
        <v>11385.73</v>
      </c>
    </row>
    <row r="16" spans="1:4" ht="12.75">
      <c r="A16" s="9">
        <v>7</v>
      </c>
      <c r="B16" s="10" t="s">
        <v>17</v>
      </c>
      <c r="C16" s="22">
        <v>46.38</v>
      </c>
      <c r="D16" s="21">
        <f t="shared" si="0"/>
        <v>7881.65</v>
      </c>
    </row>
    <row r="17" spans="1:4" ht="12.75">
      <c r="A17" s="9">
        <v>8</v>
      </c>
      <c r="B17" s="10" t="s">
        <v>18</v>
      </c>
      <c r="C17" s="23">
        <v>87.55</v>
      </c>
      <c r="D17" s="21">
        <f t="shared" si="0"/>
        <v>14877.92</v>
      </c>
    </row>
    <row r="18" spans="1:4" ht="12.75">
      <c r="A18" s="9">
        <v>9</v>
      </c>
      <c r="B18" s="10" t="s">
        <v>19</v>
      </c>
      <c r="C18" s="22">
        <v>61.6</v>
      </c>
      <c r="D18" s="21">
        <f t="shared" si="0"/>
        <v>10468.08</v>
      </c>
    </row>
    <row r="19" spans="1:4" ht="12.75">
      <c r="A19" s="9">
        <v>10</v>
      </c>
      <c r="B19" s="10" t="s">
        <v>20</v>
      </c>
      <c r="C19" s="24">
        <v>63.75</v>
      </c>
      <c r="D19" s="21">
        <f t="shared" si="0"/>
        <v>10833.44</v>
      </c>
    </row>
    <row r="20" spans="1:4" s="1" customFormat="1" ht="18.75" customHeight="1">
      <c r="A20" s="14"/>
      <c r="B20" s="14" t="s">
        <v>21</v>
      </c>
      <c r="C20" s="15">
        <f>SUM(C10:C19)</f>
        <v>865.03</v>
      </c>
      <c r="D20" s="16">
        <f>SUM(D10:D19)</f>
        <v>146999.99999999997</v>
      </c>
    </row>
    <row r="21" spans="2:3" ht="12.75">
      <c r="B21" s="17" t="s">
        <v>22</v>
      </c>
      <c r="C21">
        <f>D7/C20</f>
        <v>169.93630278718658</v>
      </c>
    </row>
    <row r="23" ht="12.75">
      <c r="C23">
        <f>D7/C20</f>
        <v>169.93630278718658</v>
      </c>
    </row>
    <row r="24" ht="12.75">
      <c r="D24" t="s">
        <v>23</v>
      </c>
    </row>
    <row r="25" ht="12.75">
      <c r="D25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36" sqref="F36"/>
    </sheetView>
  </sheetViews>
  <sheetFormatPr defaultColWidth="9.140625" defaultRowHeight="12.75"/>
  <cols>
    <col min="1" max="1" width="5.00390625" style="0" customWidth="1"/>
    <col min="2" max="2" width="26.7109375" style="0" customWidth="1"/>
    <col min="4" max="4" width="13.851562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B4" s="1" t="s">
        <v>2</v>
      </c>
    </row>
    <row r="5" ht="12.75">
      <c r="B5" s="2" t="s">
        <v>3</v>
      </c>
    </row>
    <row r="6" ht="12.75">
      <c r="C6" s="3"/>
    </row>
    <row r="7" spans="2:5" ht="12.75">
      <c r="B7" s="1"/>
      <c r="C7" s="4" t="s">
        <v>4</v>
      </c>
      <c r="D7" s="5">
        <v>147000</v>
      </c>
      <c r="E7" s="1" t="s">
        <v>5</v>
      </c>
    </row>
    <row r="8" spans="1:4" ht="57.75" customHeight="1">
      <c r="A8" s="6" t="s">
        <v>6</v>
      </c>
      <c r="B8" s="7" t="s">
        <v>7</v>
      </c>
      <c r="C8" s="8" t="s">
        <v>8</v>
      </c>
      <c r="D8" s="8" t="s">
        <v>9</v>
      </c>
    </row>
    <row r="9" spans="1:4" ht="17.25" customHeight="1">
      <c r="A9" s="6">
        <v>0</v>
      </c>
      <c r="B9" s="7">
        <v>1</v>
      </c>
      <c r="C9" s="8">
        <v>2</v>
      </c>
      <c r="D9" s="8" t="s">
        <v>10</v>
      </c>
    </row>
    <row r="10" spans="1:4" ht="12.75">
      <c r="A10" s="9">
        <v>1</v>
      </c>
      <c r="B10" s="10" t="s">
        <v>11</v>
      </c>
      <c r="C10" s="11">
        <v>85.2</v>
      </c>
      <c r="D10" s="18">
        <f>C10*$C$21</f>
        <v>14688.276962049069</v>
      </c>
    </row>
    <row r="11" spans="1:4" ht="12.75">
      <c r="A11" s="9">
        <v>2</v>
      </c>
      <c r="B11" s="9" t="s">
        <v>12</v>
      </c>
      <c r="C11" s="12">
        <f>86.57+2.28</f>
        <v>88.85</v>
      </c>
      <c r="D11" s="18">
        <f aca="true" t="shared" si="0" ref="D11:D19">C11*$C$21</f>
        <v>15317.528263826991</v>
      </c>
    </row>
    <row r="12" spans="1:4" ht="12.75">
      <c r="A12" s="9">
        <v>3</v>
      </c>
      <c r="B12" s="9" t="s">
        <v>13</v>
      </c>
      <c r="C12" s="12">
        <v>178.9</v>
      </c>
      <c r="D12" s="18">
        <f t="shared" si="0"/>
        <v>30841.933667964535</v>
      </c>
    </row>
    <row r="13" spans="1:4" ht="12.75">
      <c r="A13" s="9">
        <v>4</v>
      </c>
      <c r="B13" s="9" t="s">
        <v>14</v>
      </c>
      <c r="C13" s="12">
        <f>105.35+0.65</f>
        <v>106</v>
      </c>
      <c r="D13" s="18">
        <f t="shared" si="0"/>
        <v>18274.147394098607</v>
      </c>
    </row>
    <row r="14" spans="1:4" ht="12.75">
      <c r="A14" s="9">
        <v>5</v>
      </c>
      <c r="B14" s="9" t="s">
        <v>15</v>
      </c>
      <c r="C14" s="12">
        <v>52.5</v>
      </c>
      <c r="D14" s="18">
        <f t="shared" si="0"/>
        <v>9050.874888586573</v>
      </c>
    </row>
    <row r="15" spans="1:4" ht="12.75">
      <c r="A15" s="9">
        <v>6</v>
      </c>
      <c r="B15" s="9" t="s">
        <v>16</v>
      </c>
      <c r="C15" s="12">
        <v>67</v>
      </c>
      <c r="D15" s="18">
        <f t="shared" si="0"/>
        <v>11550.640334005722</v>
      </c>
    </row>
    <row r="16" spans="1:4" ht="12.75">
      <c r="A16" s="9">
        <v>7</v>
      </c>
      <c r="B16" s="10" t="s">
        <v>17</v>
      </c>
      <c r="C16" s="12">
        <v>46.38</v>
      </c>
      <c r="D16" s="18">
        <f t="shared" si="0"/>
        <v>7995.801473002768</v>
      </c>
    </row>
    <row r="17" spans="1:4" ht="12.75">
      <c r="A17" s="9">
        <v>8</v>
      </c>
      <c r="B17" s="10" t="s">
        <v>18</v>
      </c>
      <c r="C17" s="12">
        <f>85.41+17.09</f>
        <v>102.5</v>
      </c>
      <c r="D17" s="18">
        <f t="shared" si="0"/>
        <v>17670.7557348595</v>
      </c>
    </row>
    <row r="18" spans="1:6" ht="12.75">
      <c r="A18" s="9">
        <v>9</v>
      </c>
      <c r="B18" s="10" t="s">
        <v>19</v>
      </c>
      <c r="C18" s="12">
        <v>61.6</v>
      </c>
      <c r="D18" s="18">
        <f t="shared" si="0"/>
        <v>10619.693202608247</v>
      </c>
      <c r="F18" s="13"/>
    </row>
    <row r="19" spans="1:4" ht="12.75">
      <c r="A19" s="9">
        <v>10</v>
      </c>
      <c r="B19" s="10" t="s">
        <v>20</v>
      </c>
      <c r="C19" s="11">
        <v>63.75</v>
      </c>
      <c r="D19" s="18">
        <f t="shared" si="0"/>
        <v>10990.348078997982</v>
      </c>
    </row>
    <row r="20" spans="1:4" s="1" customFormat="1" ht="18.75" customHeight="1">
      <c r="A20" s="14"/>
      <c r="B20" s="14" t="s">
        <v>21</v>
      </c>
      <c r="C20" s="15">
        <f>SUM(C10:C19)</f>
        <v>852.6800000000001</v>
      </c>
      <c r="D20" s="16">
        <f>SUM(D10:D19)</f>
        <v>146999.99999999997</v>
      </c>
    </row>
    <row r="21" spans="2:3" ht="12.75">
      <c r="B21" s="17" t="s">
        <v>22</v>
      </c>
      <c r="C21">
        <f>D7/C20</f>
        <v>172.39761692545855</v>
      </c>
    </row>
    <row r="23" ht="12.75">
      <c r="E23" t="s">
        <v>23</v>
      </c>
    </row>
    <row r="24" ht="12.75">
      <c r="E24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Neacsu Adrian</cp:lastModifiedBy>
  <dcterms:created xsi:type="dcterms:W3CDTF">2019-01-03T06:50:54Z</dcterms:created>
  <dcterms:modified xsi:type="dcterms:W3CDTF">2019-03-05T10:28:59Z</dcterms:modified>
  <cp:category/>
  <cp:version/>
  <cp:contentType/>
  <cp:contentStatus/>
</cp:coreProperties>
</file>